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ry.sharepoint.com/sites/SOMPedsResearchOps/Shared Documents/General/Pilot Funding Mechanisms/Pilots - Centers/Pilots 2026/Budget Templates/"/>
    </mc:Choice>
  </mc:AlternateContent>
  <xr:revisionPtr revIDLastSave="216" documentId="13_ncr:1_{0B840F18-87D4-46DF-81E6-C9DCB0E8A5AC}" xr6:coauthVersionLast="47" xr6:coauthVersionMax="47" xr10:uidLastSave="{19367138-7588-4082-B7F6-4A9998894C7C}"/>
  <bookViews>
    <workbookView xWindow="-98" yWindow="-98" windowWidth="28996" windowHeight="17475" activeTab="2" xr2:uid="{00000000-000D-0000-FFFF-FFFF00000000}"/>
  </bookViews>
  <sheets>
    <sheet name="CHOA Prime" sheetId="1" r:id="rId1"/>
    <sheet name="Emory Consortium" sheetId="2" r:id="rId2"/>
    <sheet name="GT Consortium" sheetId="3" r:id="rId3"/>
    <sheet name="Consortium #3" sheetId="4" r:id="rId4"/>
  </sheets>
  <definedNames>
    <definedName name="_xlnm._FilterDatabase" localSheetId="0" hidden="1">'CHOA Prime'!$A$8:$L$15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I14" i="4"/>
  <c r="L25" i="4"/>
  <c r="L25" i="1"/>
  <c r="I24" i="3"/>
  <c r="L23" i="2"/>
  <c r="K23" i="2"/>
  <c r="J23" i="2"/>
  <c r="I23" i="2"/>
  <c r="H23" i="2"/>
  <c r="G23" i="2"/>
  <c r="F23" i="2"/>
  <c r="D22" i="2"/>
  <c r="L43" i="2"/>
  <c r="D23" i="2"/>
  <c r="G11" i="1" l="1"/>
  <c r="F11" i="1"/>
  <c r="G11" i="4" l="1"/>
  <c r="G12" i="3"/>
  <c r="G11" i="3"/>
  <c r="J11" i="1"/>
  <c r="I11" i="1"/>
  <c r="I24" i="2"/>
  <c r="I24" i="4"/>
  <c r="L24" i="2"/>
  <c r="K24" i="2"/>
  <c r="H24" i="2"/>
  <c r="I21" i="2" l="1"/>
  <c r="J21" i="2"/>
  <c r="I22" i="2"/>
  <c r="J22" i="2"/>
  <c r="H21" i="2"/>
  <c r="H22" i="2"/>
  <c r="F21" i="2"/>
  <c r="G21" i="2"/>
  <c r="F22" i="2"/>
  <c r="G22" i="2"/>
  <c r="I12" i="2"/>
  <c r="J12" i="2"/>
  <c r="I13" i="2"/>
  <c r="J13" i="2"/>
  <c r="I14" i="2"/>
  <c r="J14" i="2"/>
  <c r="F12" i="2"/>
  <c r="G12" i="2"/>
  <c r="F13" i="2"/>
  <c r="G13" i="2"/>
  <c r="F14" i="2"/>
  <c r="G14" i="2"/>
  <c r="L40" i="2"/>
  <c r="K13" i="2" l="1"/>
  <c r="L13" i="2" s="1"/>
  <c r="K14" i="2"/>
  <c r="L14" i="2" s="1"/>
  <c r="K12" i="2"/>
  <c r="L12" i="2" s="1"/>
  <c r="K22" i="2"/>
  <c r="L22" i="2" s="1"/>
  <c r="K21" i="2"/>
  <c r="F14" i="3"/>
  <c r="D14" i="3"/>
  <c r="H14" i="3" s="1"/>
  <c r="H15" i="3" s="1"/>
  <c r="F13" i="3"/>
  <c r="G13" i="3" s="1"/>
  <c r="D13" i="3"/>
  <c r="F12" i="3"/>
  <c r="D12" i="3"/>
  <c r="F11" i="3"/>
  <c r="D11" i="3"/>
  <c r="G14" i="1"/>
  <c r="J14" i="1" s="1"/>
  <c r="F14" i="1"/>
  <c r="I14" i="1" s="1"/>
  <c r="D14" i="1"/>
  <c r="G13" i="1"/>
  <c r="J13" i="1" s="1"/>
  <c r="F13" i="1"/>
  <c r="H13" i="1" s="1"/>
  <c r="D13" i="1"/>
  <c r="G12" i="1"/>
  <c r="J12" i="1" s="1"/>
  <c r="F12" i="1"/>
  <c r="D12" i="1"/>
  <c r="D11" i="1"/>
  <c r="D21" i="2"/>
  <c r="G20" i="2"/>
  <c r="J20" i="2" s="1"/>
  <c r="F20" i="2"/>
  <c r="I20" i="2" s="1"/>
  <c r="D20" i="2"/>
  <c r="D14" i="2"/>
  <c r="D13" i="2"/>
  <c r="D12" i="2"/>
  <c r="G11" i="2"/>
  <c r="J11" i="2" s="1"/>
  <c r="F11" i="2"/>
  <c r="D11" i="2"/>
  <c r="G14" i="4"/>
  <c r="J14" i="4" s="1"/>
  <c r="F14" i="4"/>
  <c r="D14" i="4"/>
  <c r="G13" i="4"/>
  <c r="J13" i="4" s="1"/>
  <c r="F13" i="4"/>
  <c r="H13" i="4" s="1"/>
  <c r="D13" i="4"/>
  <c r="G12" i="4"/>
  <c r="J12" i="4" s="1"/>
  <c r="F12" i="4"/>
  <c r="I12" i="4" s="1"/>
  <c r="D12" i="4"/>
  <c r="J11" i="4"/>
  <c r="F11" i="4"/>
  <c r="I11" i="4" s="1"/>
  <c r="K11" i="4" s="1"/>
  <c r="D11" i="4"/>
  <c r="I13" i="3" l="1"/>
  <c r="G15" i="3"/>
  <c r="K14" i="4"/>
  <c r="I11" i="2"/>
  <c r="K11" i="2" s="1"/>
  <c r="K15" i="2" s="1"/>
  <c r="H11" i="2"/>
  <c r="F15" i="3"/>
  <c r="H14" i="2"/>
  <c r="I13" i="4"/>
  <c r="K13" i="4" s="1"/>
  <c r="K20" i="2"/>
  <c r="H13" i="2"/>
  <c r="K12" i="4"/>
  <c r="H12" i="4"/>
  <c r="I12" i="3"/>
  <c r="K14" i="1"/>
  <c r="H11" i="1"/>
  <c r="H14" i="1"/>
  <c r="K11" i="1"/>
  <c r="L11" i="1" s="1"/>
  <c r="H12" i="1"/>
  <c r="I13" i="1"/>
  <c r="K13" i="1" s="1"/>
  <c r="L13" i="1" s="1"/>
  <c r="I14" i="3"/>
  <c r="I12" i="1"/>
  <c r="K12" i="1" s="1"/>
  <c r="L11" i="2"/>
  <c r="L15" i="2" s="1"/>
  <c r="L26" i="2" s="1"/>
  <c r="H12" i="2"/>
  <c r="H20" i="2"/>
  <c r="H11" i="4"/>
  <c r="H14" i="4"/>
  <c r="L21" i="2" l="1"/>
  <c r="H15" i="2"/>
  <c r="L14" i="4"/>
  <c r="L20" i="2"/>
  <c r="H15" i="4"/>
  <c r="L12" i="4"/>
  <c r="K15" i="4"/>
  <c r="L14" i="1"/>
  <c r="L13" i="4"/>
  <c r="L12" i="1"/>
  <c r="L15" i="1" s="1"/>
  <c r="H15" i="1"/>
  <c r="I11" i="3"/>
  <c r="I15" i="3" s="1"/>
  <c r="I27" i="3" s="1"/>
  <c r="K15" i="1"/>
  <c r="L11" i="4"/>
  <c r="L15" i="4" l="1"/>
  <c r="L28" i="4" s="1"/>
  <c r="L28" i="1" l="1"/>
  <c r="L30" i="1"/>
  <c r="L29" i="1"/>
  <c r="L31" i="1" s="1"/>
  <c r="L33" i="1" s="1"/>
</calcChain>
</file>

<file path=xl/sharedStrings.xml><?xml version="1.0" encoding="utf-8"?>
<sst xmlns="http://schemas.openxmlformats.org/spreadsheetml/2006/main" count="161" uniqueCount="48">
  <si>
    <t>Budget Template - CHOA Consortium</t>
  </si>
  <si>
    <t xml:space="preserve">Title: </t>
  </si>
  <si>
    <t xml:space="preserve">Consortium PI: </t>
  </si>
  <si>
    <t>Budget Prepared By:</t>
  </si>
  <si>
    <r>
      <t xml:space="preserve">3% </t>
    </r>
    <r>
      <rPr>
        <sz val="10"/>
        <color indexed="8"/>
        <rFont val="Arial"/>
        <family val="2"/>
      </rPr>
      <t>­</t>
    </r>
  </si>
  <si>
    <t>Personnel</t>
  </si>
  <si>
    <t>Role</t>
  </si>
  <si>
    <t>% Effort</t>
  </si>
  <si>
    <t>Cal Mo</t>
  </si>
  <si>
    <t>Base Salary</t>
  </si>
  <si>
    <t>Salary</t>
  </si>
  <si>
    <t>Salary Total</t>
  </si>
  <si>
    <t>Fringe</t>
  </si>
  <si>
    <t>Fringe Total</t>
  </si>
  <si>
    <t>Total</t>
  </si>
  <si>
    <t>Principal Investigator</t>
  </si>
  <si>
    <t>Subtotal</t>
  </si>
  <si>
    <t>Non-Personnel</t>
  </si>
  <si>
    <t xml:space="preserve">   Consultant Costs</t>
  </si>
  <si>
    <t xml:space="preserve">   Supplies</t>
  </si>
  <si>
    <t xml:space="preserve">   Travel</t>
  </si>
  <si>
    <t xml:space="preserve">   Inpatient Care Costs</t>
  </si>
  <si>
    <t xml:space="preserve">   Outpatient Care Costs</t>
  </si>
  <si>
    <t xml:space="preserve">   Other Expenses</t>
  </si>
  <si>
    <t>Consortium Costs</t>
  </si>
  <si>
    <t>Emory Consortium</t>
  </si>
  <si>
    <t>Georgia Tech Consortium</t>
  </si>
  <si>
    <t>Consortium #3</t>
  </si>
  <si>
    <t>Total Costs</t>
  </si>
  <si>
    <r>
      <t xml:space="preserve">** </t>
    </r>
    <r>
      <rPr>
        <b/>
        <sz val="10"/>
        <color theme="1"/>
        <rFont val="Arial"/>
        <family val="2"/>
      </rPr>
      <t>No indirect costs allowed</t>
    </r>
  </si>
  <si>
    <t>Budget Template - Emory Consortium</t>
  </si>
  <si>
    <t>Emory Personnel</t>
  </si>
  <si>
    <t>PEDS Institute Personnel</t>
  </si>
  <si>
    <t>Personnel Subtotal</t>
  </si>
  <si>
    <t>Budget Template - GA Tech Consortium</t>
  </si>
  <si>
    <t>Only for GRA</t>
  </si>
  <si>
    <t>Tuition</t>
  </si>
  <si>
    <t>Budget Template - Consortium #3</t>
  </si>
  <si>
    <t>03/01/27 - 09/30/27</t>
  </si>
  <si>
    <t>01/01/27 - 09/30/27</t>
  </si>
  <si>
    <t>09/01/27 - 09/30/27</t>
  </si>
  <si>
    <t>2026 Pediatric Research Alliance Pilots</t>
  </si>
  <si>
    <t>10/1/2026 - 9/30/2027</t>
  </si>
  <si>
    <t>10/01/26 - 08/31/27</t>
  </si>
  <si>
    <t>10/01/26 - 02/28/27</t>
  </si>
  <si>
    <t>10/01/26 - 12/31/26</t>
  </si>
  <si>
    <t>7.3% for GRA</t>
  </si>
  <si>
    <t>GRA (fringe 7.3% on salary, tuition $1,596/month)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</si>
</sst>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_);_(@_)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41" fontId="4" fillId="0" borderId="0" xfId="0" applyNumberFormat="1" applyFont="1" applyAlignment="1">
      <alignment horizontal="center" wrapText="1"/>
    </xf>
    <xf numFmtId="41" fontId="3" fillId="0" borderId="0" xfId="0" applyNumberFormat="1" applyFont="1"/>
    <xf numFmtId="41" fontId="5" fillId="0" borderId="0" xfId="0" applyNumberFormat="1" applyFont="1" applyAlignment="1">
      <alignment horizontal="center" wrapText="1"/>
    </xf>
    <xf numFmtId="41" fontId="7" fillId="0" borderId="0" xfId="0" applyNumberFormat="1" applyFont="1"/>
    <xf numFmtId="9" fontId="7" fillId="0" borderId="0" xfId="0" applyNumberFormat="1" applyFont="1"/>
    <xf numFmtId="41" fontId="4" fillId="0" borderId="0" xfId="0" applyNumberFormat="1" applyFont="1"/>
    <xf numFmtId="42" fontId="8" fillId="0" borderId="0" xfId="1" applyNumberFormat="1" applyFont="1"/>
    <xf numFmtId="42" fontId="3" fillId="0" borderId="0" xfId="1" applyNumberFormat="1" applyFont="1"/>
    <xf numFmtId="42" fontId="8" fillId="0" borderId="0" xfId="0" applyNumberFormat="1" applyFont="1"/>
    <xf numFmtId="42" fontId="3" fillId="0" borderId="0" xfId="0" applyNumberFormat="1" applyFont="1"/>
    <xf numFmtId="10" fontId="5" fillId="2" borderId="0" xfId="0" applyNumberFormat="1" applyFont="1" applyFill="1" applyAlignment="1">
      <alignment horizontal="center" wrapText="1"/>
    </xf>
    <xf numFmtId="10" fontId="5" fillId="2" borderId="0" xfId="0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41" fontId="1" fillId="2" borderId="0" xfId="0" applyNumberFormat="1" applyFont="1" applyFill="1" applyAlignment="1">
      <alignment wrapText="1"/>
    </xf>
    <xf numFmtId="41" fontId="1" fillId="0" borderId="0" xfId="0" applyNumberFormat="1" applyFont="1"/>
    <xf numFmtId="0" fontId="1" fillId="2" borderId="0" xfId="0" applyFont="1" applyFill="1" applyAlignment="1">
      <alignment horizontal="center"/>
    </xf>
    <xf numFmtId="10" fontId="1" fillId="0" borderId="0" xfId="0" applyNumberFormat="1" applyFont="1"/>
    <xf numFmtId="42" fontId="1" fillId="0" borderId="0" xfId="1" applyNumberFormat="1" applyFont="1"/>
    <xf numFmtId="42" fontId="1" fillId="0" borderId="0" xfId="0" applyNumberFormat="1" applyFont="1"/>
    <xf numFmtId="0" fontId="1" fillId="0" borderId="0" xfId="0" applyFont="1"/>
    <xf numFmtId="41" fontId="7" fillId="2" borderId="0" xfId="0" applyNumberFormat="1" applyFont="1" applyFill="1"/>
    <xf numFmtId="4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/>
    <xf numFmtId="41" fontId="1" fillId="0" borderId="0" xfId="0" applyNumberFormat="1" applyFont="1" applyAlignment="1">
      <alignment horizontal="left" indent="1"/>
    </xf>
    <xf numFmtId="41" fontId="5" fillId="0" borderId="0" xfId="0" applyNumberFormat="1" applyFont="1" applyAlignment="1">
      <alignment horizontal="left"/>
    </xf>
    <xf numFmtId="41" fontId="1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workbookViewId="0">
      <selection activeCell="B38" sqref="B38"/>
    </sheetView>
  </sheetViews>
  <sheetFormatPr defaultColWidth="9.1328125" defaultRowHeight="12.75" x14ac:dyDescent="0.35"/>
  <cols>
    <col min="1" max="1" width="36.73046875" style="20" bestFit="1" customWidth="1"/>
    <col min="2" max="2" width="21.59765625" style="20" bestFit="1" customWidth="1"/>
    <col min="3" max="3" width="9.3984375" style="20" bestFit="1" customWidth="1"/>
    <col min="4" max="4" width="8.59765625" style="20" bestFit="1" customWidth="1"/>
    <col min="5" max="5" width="12.265625" style="20" bestFit="1" customWidth="1"/>
    <col min="6" max="7" width="9" style="20" bestFit="1" customWidth="1"/>
    <col min="8" max="8" width="12.59765625" style="20" bestFit="1" customWidth="1"/>
    <col min="9" max="10" width="9" style="20" bestFit="1" customWidth="1"/>
    <col min="11" max="11" width="12.86328125" style="20" bestFit="1" customWidth="1"/>
    <col min="12" max="12" width="6.86328125" style="20" bestFit="1" customWidth="1"/>
    <col min="13" max="16384" width="9.1328125" style="20"/>
  </cols>
  <sheetData>
    <row r="1" spans="1:12" s="15" customFormat="1" ht="13.15" x14ac:dyDescent="0.4">
      <c r="A1" s="2" t="s">
        <v>41</v>
      </c>
    </row>
    <row r="2" spans="1:12" s="15" customFormat="1" ht="13.15" x14ac:dyDescent="0.4">
      <c r="A2" s="2" t="s">
        <v>0</v>
      </c>
    </row>
    <row r="3" spans="1:12" s="15" customFormat="1" x14ac:dyDescent="0.35"/>
    <row r="4" spans="1:12" s="15" customFormat="1" ht="13.15" x14ac:dyDescent="0.4">
      <c r="A4" s="2" t="s">
        <v>1</v>
      </c>
    </row>
    <row r="5" spans="1:12" s="15" customFormat="1" ht="13.15" x14ac:dyDescent="0.4">
      <c r="A5" s="2" t="s">
        <v>2</v>
      </c>
    </row>
    <row r="6" spans="1:12" s="15" customFormat="1" ht="13.15" x14ac:dyDescent="0.4">
      <c r="A6" s="2" t="s">
        <v>3</v>
      </c>
    </row>
    <row r="7" spans="1:12" s="15" customFormat="1" x14ac:dyDescent="0.35"/>
    <row r="8" spans="1:12" s="15" customFormat="1" x14ac:dyDescent="0.35">
      <c r="A8" s="26" t="s">
        <v>42</v>
      </c>
      <c r="B8" s="26"/>
      <c r="G8" s="16" t="s">
        <v>4</v>
      </c>
      <c r="I8" s="12">
        <v>0.28199999999999997</v>
      </c>
      <c r="J8" s="12">
        <v>0.28199999999999997</v>
      </c>
    </row>
    <row r="9" spans="1:12" s="15" customFormat="1" ht="43.5" customHeight="1" x14ac:dyDescent="0.35">
      <c r="E9" s="1"/>
      <c r="F9" s="3" t="s">
        <v>44</v>
      </c>
      <c r="G9" s="3" t="s">
        <v>38</v>
      </c>
      <c r="I9" s="3" t="s">
        <v>44</v>
      </c>
      <c r="J9" s="3" t="s">
        <v>38</v>
      </c>
    </row>
    <row r="10" spans="1:12" s="4" customFormat="1" ht="16.5" x14ac:dyDescent="0.85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10</v>
      </c>
      <c r="H10" s="4" t="s">
        <v>11</v>
      </c>
      <c r="I10" s="4" t="s">
        <v>12</v>
      </c>
      <c r="J10" s="4" t="s">
        <v>12</v>
      </c>
      <c r="K10" s="4" t="s">
        <v>13</v>
      </c>
      <c r="L10" s="4" t="s">
        <v>14</v>
      </c>
    </row>
    <row r="11" spans="1:12" s="15" customFormat="1" x14ac:dyDescent="0.35">
      <c r="B11" s="15" t="s">
        <v>15</v>
      </c>
      <c r="C11" s="17"/>
      <c r="D11" s="15">
        <f>C11*12</f>
        <v>0</v>
      </c>
      <c r="E11" s="18"/>
      <c r="F11" s="18">
        <f>E11*C11/12*5</f>
        <v>0</v>
      </c>
      <c r="G11" s="18">
        <f>E11*C11/12*7*1.03</f>
        <v>0</v>
      </c>
      <c r="H11" s="18">
        <f>ROUND(SUM(F11:G11),0)</f>
        <v>0</v>
      </c>
      <c r="I11" s="18">
        <f>F11*$I$8</f>
        <v>0</v>
      </c>
      <c r="J11" s="18">
        <f>G11*$J$8</f>
        <v>0</v>
      </c>
      <c r="K11" s="18">
        <f>ROUND(SUM(I11:J11),0)</f>
        <v>0</v>
      </c>
      <c r="L11" s="18">
        <f>ROUND(K11+H11,0)</f>
        <v>0</v>
      </c>
    </row>
    <row r="12" spans="1:12" s="15" customFormat="1" x14ac:dyDescent="0.35">
      <c r="C12" s="17"/>
      <c r="D12" s="15">
        <f>C12*12</f>
        <v>0</v>
      </c>
      <c r="E12" s="18"/>
      <c r="F12" s="18">
        <f>E12*C12/12*5</f>
        <v>0</v>
      </c>
      <c r="G12" s="18">
        <f>E12*C12/12*7*1.03</f>
        <v>0</v>
      </c>
      <c r="H12" s="18">
        <f>ROUND(SUM(F12:G12),0)</f>
        <v>0</v>
      </c>
      <c r="I12" s="18">
        <f>F12*$I$8</f>
        <v>0</v>
      </c>
      <c r="J12" s="18">
        <f>G12*$J$8</f>
        <v>0</v>
      </c>
      <c r="K12" s="18">
        <f>ROUND(SUM(I12:J12),0)</f>
        <v>0</v>
      </c>
      <c r="L12" s="18">
        <f>ROUND(K12+H12,0)</f>
        <v>0</v>
      </c>
    </row>
    <row r="13" spans="1:12" s="15" customFormat="1" x14ac:dyDescent="0.35">
      <c r="C13" s="17"/>
      <c r="D13" s="15">
        <f>C13*12</f>
        <v>0</v>
      </c>
      <c r="E13" s="18"/>
      <c r="F13" s="18">
        <f>E13*C13/12*5</f>
        <v>0</v>
      </c>
      <c r="G13" s="18">
        <f>E13*C13/12*7*1.03</f>
        <v>0</v>
      </c>
      <c r="H13" s="18">
        <f>ROUND(SUM(F13:G13),0)</f>
        <v>0</v>
      </c>
      <c r="I13" s="18">
        <f>F13*$I$8</f>
        <v>0</v>
      </c>
      <c r="J13" s="18">
        <f>G13*$J$8</f>
        <v>0</v>
      </c>
      <c r="K13" s="18">
        <f>ROUND(SUM(I13:J13),0)</f>
        <v>0</v>
      </c>
      <c r="L13" s="18">
        <f>ROUND(K13+H13,0)</f>
        <v>0</v>
      </c>
    </row>
    <row r="14" spans="1:12" s="15" customFormat="1" ht="15" x14ac:dyDescent="0.65">
      <c r="C14" s="17"/>
      <c r="D14" s="15">
        <f>C14*12</f>
        <v>0</v>
      </c>
      <c r="E14" s="18"/>
      <c r="F14" s="18">
        <f>E14*C14/12*5</f>
        <v>0</v>
      </c>
      <c r="G14" s="18">
        <f>E14*C14/12*7*1.03</f>
        <v>0</v>
      </c>
      <c r="H14" s="7">
        <f>ROUND(SUM(F14:G14),0)</f>
        <v>0</v>
      </c>
      <c r="I14" s="18">
        <f>F14*$I$8</f>
        <v>0</v>
      </c>
      <c r="J14" s="18">
        <f>G14*$J$8</f>
        <v>0</v>
      </c>
      <c r="K14" s="7">
        <f>ROUND(SUM(I14:J14),0)</f>
        <v>0</v>
      </c>
      <c r="L14" s="7">
        <f>ROUND(K14+H14,0)</f>
        <v>0</v>
      </c>
    </row>
    <row r="15" spans="1:12" s="15" customFormat="1" ht="13.15" x14ac:dyDescent="0.4">
      <c r="A15" s="2" t="s">
        <v>16</v>
      </c>
      <c r="E15" s="19"/>
      <c r="F15" s="19"/>
      <c r="G15" s="19"/>
      <c r="H15" s="10">
        <f>SUM(H11:H14)</f>
        <v>0</v>
      </c>
      <c r="I15" s="19"/>
      <c r="J15" s="19"/>
      <c r="K15" s="10">
        <f>SUM(K11:K14)</f>
        <v>0</v>
      </c>
      <c r="L15" s="10">
        <f>SUM(L11:L14)</f>
        <v>0</v>
      </c>
    </row>
    <row r="16" spans="1:12" s="15" customFormat="1" x14ac:dyDescent="0.35"/>
    <row r="17" spans="1:12" s="15" customFormat="1" x14ac:dyDescent="0.35"/>
    <row r="18" spans="1:12" s="15" customFormat="1" ht="16.5" x14ac:dyDescent="0.85">
      <c r="A18" s="4" t="s">
        <v>17</v>
      </c>
    </row>
    <row r="19" spans="1:12" s="15" customFormat="1" x14ac:dyDescent="0.35">
      <c r="A19" s="15" t="s">
        <v>18</v>
      </c>
      <c r="L19" s="19">
        <v>0</v>
      </c>
    </row>
    <row r="20" spans="1:12" s="15" customFormat="1" x14ac:dyDescent="0.35">
      <c r="A20" s="15" t="s">
        <v>19</v>
      </c>
      <c r="L20" s="19">
        <v>0</v>
      </c>
    </row>
    <row r="21" spans="1:12" s="15" customFormat="1" x14ac:dyDescent="0.35">
      <c r="A21" s="15" t="s">
        <v>20</v>
      </c>
      <c r="L21" s="19">
        <v>0</v>
      </c>
    </row>
    <row r="22" spans="1:12" s="15" customFormat="1" x14ac:dyDescent="0.35">
      <c r="A22" s="27" t="s">
        <v>21</v>
      </c>
      <c r="B22" s="27"/>
      <c r="L22" s="19">
        <v>0</v>
      </c>
    </row>
    <row r="23" spans="1:12" s="15" customFormat="1" x14ac:dyDescent="0.35">
      <c r="A23" s="27" t="s">
        <v>22</v>
      </c>
      <c r="B23" s="27"/>
      <c r="L23" s="19">
        <v>0</v>
      </c>
    </row>
    <row r="24" spans="1:12" s="15" customFormat="1" ht="15" x14ac:dyDescent="0.65">
      <c r="A24" s="15" t="s">
        <v>23</v>
      </c>
      <c r="L24" s="9">
        <v>0</v>
      </c>
    </row>
    <row r="25" spans="1:12" s="15" customFormat="1" ht="13.15" x14ac:dyDescent="0.4">
      <c r="A25" s="2" t="s">
        <v>16</v>
      </c>
      <c r="L25" s="10">
        <f>SUM(L19:L24)</f>
        <v>0</v>
      </c>
    </row>
    <row r="26" spans="1:12" s="15" customFormat="1" x14ac:dyDescent="0.35">
      <c r="L26" s="19"/>
    </row>
    <row r="27" spans="1:12" s="15" customFormat="1" ht="16.5" x14ac:dyDescent="0.85">
      <c r="A27" s="4" t="s">
        <v>24</v>
      </c>
      <c r="I27" s="19"/>
      <c r="L27" s="19"/>
    </row>
    <row r="28" spans="1:12" s="15" customFormat="1" x14ac:dyDescent="0.35">
      <c r="A28" s="25" t="s">
        <v>25</v>
      </c>
      <c r="I28" s="20"/>
      <c r="L28" s="19">
        <f>'Emory Consortium'!L43</f>
        <v>0</v>
      </c>
    </row>
    <row r="29" spans="1:12" s="15" customFormat="1" x14ac:dyDescent="0.35">
      <c r="A29" s="25" t="s">
        <v>26</v>
      </c>
      <c r="I29" s="20"/>
      <c r="L29" s="19">
        <f>'GT Consortium'!I27</f>
        <v>0</v>
      </c>
    </row>
    <row r="30" spans="1:12" ht="15" x14ac:dyDescent="0.65">
      <c r="A30" s="25" t="s">
        <v>27</v>
      </c>
      <c r="B30" s="15"/>
      <c r="C30" s="15"/>
      <c r="D30" s="15"/>
      <c r="E30" s="15"/>
      <c r="F30" s="15"/>
      <c r="G30" s="15"/>
      <c r="H30" s="15"/>
      <c r="L30" s="9">
        <f>'Consortium #3'!L28</f>
        <v>0</v>
      </c>
    </row>
    <row r="31" spans="1:12" ht="13.15" x14ac:dyDescent="0.4">
      <c r="A31" s="2" t="s">
        <v>16</v>
      </c>
      <c r="B31" s="15"/>
      <c r="C31" s="15"/>
      <c r="D31" s="15"/>
      <c r="E31" s="15"/>
      <c r="F31" s="15"/>
      <c r="G31" s="15"/>
      <c r="H31" s="15"/>
      <c r="L31" s="10">
        <f>ROUND(SUM(L28:L30),0)</f>
        <v>0</v>
      </c>
    </row>
    <row r="32" spans="1:12" x14ac:dyDescent="0.3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9"/>
    </row>
    <row r="33" spans="1:12" ht="13.15" x14ac:dyDescent="0.4">
      <c r="A33" s="2" t="s">
        <v>28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0">
        <f>SUM(L15,L26, L31)</f>
        <v>0</v>
      </c>
    </row>
    <row r="34" spans="1:12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6" spans="1:12" ht="13.15" x14ac:dyDescent="0.4">
      <c r="A36" s="20" t="s">
        <v>29</v>
      </c>
    </row>
  </sheetData>
  <mergeCells count="3">
    <mergeCell ref="A8:B8"/>
    <mergeCell ref="A23:B23"/>
    <mergeCell ref="A22:B22"/>
  </mergeCells>
  <pageMargins left="0.25" right="0.25" top="0.5" bottom="0.5" header="0.3" footer="0.3"/>
  <pageSetup scale="9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"/>
  <sheetViews>
    <sheetView zoomScaleNormal="100" workbookViewId="0">
      <selection activeCell="J9" sqref="J9"/>
    </sheetView>
  </sheetViews>
  <sheetFormatPr defaultColWidth="9.1328125" defaultRowHeight="12.75" x14ac:dyDescent="0.35"/>
  <cols>
    <col min="1" max="1" width="25.86328125" style="20" customWidth="1"/>
    <col min="2" max="2" width="21.59765625" style="20" bestFit="1" customWidth="1"/>
    <col min="3" max="3" width="9.3984375" style="20" bestFit="1" customWidth="1"/>
    <col min="4" max="4" width="8.59765625" style="20" bestFit="1" customWidth="1"/>
    <col min="5" max="5" width="12.265625" style="20" bestFit="1" customWidth="1"/>
    <col min="6" max="7" width="9" style="20" bestFit="1" customWidth="1"/>
    <col min="8" max="8" width="12.59765625" style="20" bestFit="1" customWidth="1"/>
    <col min="9" max="10" width="9" style="20" bestFit="1" customWidth="1"/>
    <col min="11" max="11" width="12.86328125" style="20" bestFit="1" customWidth="1"/>
    <col min="12" max="12" width="6.86328125" style="20" bestFit="1" customWidth="1"/>
    <col min="13" max="16384" width="9.1328125" style="20"/>
  </cols>
  <sheetData>
    <row r="1" spans="1:14" s="15" customFormat="1" ht="13.15" x14ac:dyDescent="0.4">
      <c r="A1" s="2" t="s">
        <v>41</v>
      </c>
    </row>
    <row r="2" spans="1:14" s="15" customFormat="1" ht="13.15" x14ac:dyDescent="0.4">
      <c r="A2" s="2" t="s">
        <v>30</v>
      </c>
    </row>
    <row r="3" spans="1:14" s="15" customFormat="1" x14ac:dyDescent="0.35"/>
    <row r="4" spans="1:14" s="15" customFormat="1" ht="13.15" x14ac:dyDescent="0.4">
      <c r="A4" s="2" t="s">
        <v>1</v>
      </c>
    </row>
    <row r="5" spans="1:14" s="15" customFormat="1" ht="13.15" x14ac:dyDescent="0.4">
      <c r="A5" s="2" t="s">
        <v>2</v>
      </c>
    </row>
    <row r="6" spans="1:14" s="15" customFormat="1" ht="13.15" x14ac:dyDescent="0.4">
      <c r="A6" s="2" t="s">
        <v>3</v>
      </c>
    </row>
    <row r="7" spans="1:14" s="15" customFormat="1" x14ac:dyDescent="0.35"/>
    <row r="8" spans="1:14" s="15" customFormat="1" x14ac:dyDescent="0.35">
      <c r="A8" s="26" t="s">
        <v>42</v>
      </c>
      <c r="B8" s="26"/>
      <c r="G8" s="16" t="s">
        <v>4</v>
      </c>
      <c r="I8" s="12">
        <v>0.315</v>
      </c>
      <c r="J8" s="12">
        <v>0.315</v>
      </c>
    </row>
    <row r="9" spans="1:14" s="15" customFormat="1" ht="38.25" x14ac:dyDescent="0.35">
      <c r="E9" s="1"/>
      <c r="F9" s="3" t="s">
        <v>43</v>
      </c>
      <c r="G9" s="3" t="s">
        <v>40</v>
      </c>
      <c r="I9" s="3" t="s">
        <v>43</v>
      </c>
      <c r="J9" s="3" t="s">
        <v>40</v>
      </c>
    </row>
    <row r="10" spans="1:14" s="4" customFormat="1" ht="16.5" x14ac:dyDescent="0.85">
      <c r="A10" s="21" t="s">
        <v>31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10</v>
      </c>
      <c r="H10" s="4" t="s">
        <v>11</v>
      </c>
      <c r="I10" s="4" t="s">
        <v>12</v>
      </c>
      <c r="J10" s="4" t="s">
        <v>12</v>
      </c>
      <c r="K10" s="4" t="s">
        <v>13</v>
      </c>
      <c r="L10" s="4" t="s">
        <v>14</v>
      </c>
      <c r="N10" s="5"/>
    </row>
    <row r="11" spans="1:14" s="15" customFormat="1" x14ac:dyDescent="0.35">
      <c r="B11" s="15" t="s">
        <v>15</v>
      </c>
      <c r="C11" s="17"/>
      <c r="D11" s="22">
        <f>C11*12</f>
        <v>0</v>
      </c>
      <c r="E11" s="18"/>
      <c r="F11" s="18">
        <f>E11*C11/12*11</f>
        <v>0</v>
      </c>
      <c r="G11" s="18">
        <f>E11*C11/12*1*1.03</f>
        <v>0</v>
      </c>
      <c r="H11" s="18">
        <f>ROUND(SUM(F11:G11),0)</f>
        <v>0</v>
      </c>
      <c r="I11" s="18">
        <f>F11*$I$8</f>
        <v>0</v>
      </c>
      <c r="J11" s="18">
        <f>G11*$J$8</f>
        <v>0</v>
      </c>
      <c r="K11" s="18">
        <f>ROUND(SUM(I11:J11),0)</f>
        <v>0</v>
      </c>
      <c r="L11" s="18">
        <f>ROUND(K11+H11,0)</f>
        <v>0</v>
      </c>
      <c r="M11" s="6"/>
    </row>
    <row r="12" spans="1:14" s="15" customFormat="1" x14ac:dyDescent="0.35">
      <c r="C12" s="17"/>
      <c r="D12" s="22">
        <f>C12*12</f>
        <v>0</v>
      </c>
      <c r="E12" s="18"/>
      <c r="F12" s="18">
        <f t="shared" ref="F12:F14" si="0">E12*C12/12*11</f>
        <v>0</v>
      </c>
      <c r="G12" s="18">
        <f t="shared" ref="G12:G14" si="1">E12*C12/12*1*1.03</f>
        <v>0</v>
      </c>
      <c r="H12" s="18">
        <f>ROUND(SUM(F12:G12),0)</f>
        <v>0</v>
      </c>
      <c r="I12" s="18">
        <f t="shared" ref="I12:I14" si="2">F12*$I$8</f>
        <v>0</v>
      </c>
      <c r="J12" s="18">
        <f t="shared" ref="J12:J14" si="3">G12*$J$8</f>
        <v>0</v>
      </c>
      <c r="K12" s="18">
        <f t="shared" ref="K12:K14" si="4">ROUND(SUM(I12:J12),0)</f>
        <v>0</v>
      </c>
      <c r="L12" s="18">
        <f t="shared" ref="L12:L14" si="5">ROUND(K12+H12,0)</f>
        <v>0</v>
      </c>
    </row>
    <row r="13" spans="1:14" s="15" customFormat="1" x14ac:dyDescent="0.35">
      <c r="C13" s="17"/>
      <c r="D13" s="22">
        <f>C13*12</f>
        <v>0</v>
      </c>
      <c r="E13" s="18"/>
      <c r="F13" s="18">
        <f t="shared" si="0"/>
        <v>0</v>
      </c>
      <c r="G13" s="18">
        <f t="shared" si="1"/>
        <v>0</v>
      </c>
      <c r="H13" s="18">
        <f>ROUND(SUM(F13:G13),0)</f>
        <v>0</v>
      </c>
      <c r="I13" s="18">
        <f t="shared" si="2"/>
        <v>0</v>
      </c>
      <c r="J13" s="18">
        <f t="shared" si="3"/>
        <v>0</v>
      </c>
      <c r="K13" s="18">
        <f t="shared" si="4"/>
        <v>0</v>
      </c>
      <c r="L13" s="18">
        <f t="shared" si="5"/>
        <v>0</v>
      </c>
    </row>
    <row r="14" spans="1:14" s="15" customFormat="1" ht="15" x14ac:dyDescent="0.65">
      <c r="C14" s="17"/>
      <c r="D14" s="22">
        <f>C14*12</f>
        <v>0</v>
      </c>
      <c r="E14" s="18"/>
      <c r="F14" s="18">
        <f t="shared" si="0"/>
        <v>0</v>
      </c>
      <c r="G14" s="18">
        <f t="shared" si="1"/>
        <v>0</v>
      </c>
      <c r="H14" s="7">
        <f>ROUND(SUM(F14:G14),0)</f>
        <v>0</v>
      </c>
      <c r="I14" s="18">
        <f t="shared" si="2"/>
        <v>0</v>
      </c>
      <c r="J14" s="18">
        <f t="shared" si="3"/>
        <v>0</v>
      </c>
      <c r="K14" s="7">
        <f t="shared" si="4"/>
        <v>0</v>
      </c>
      <c r="L14" s="7">
        <f t="shared" si="5"/>
        <v>0</v>
      </c>
    </row>
    <row r="15" spans="1:14" s="15" customFormat="1" ht="13.15" x14ac:dyDescent="0.4">
      <c r="A15" s="2" t="s">
        <v>16</v>
      </c>
      <c r="E15" s="19"/>
      <c r="F15" s="19"/>
      <c r="G15" s="19"/>
      <c r="H15" s="10">
        <f>SUM(H11:H14)</f>
        <v>0</v>
      </c>
      <c r="I15" s="19"/>
      <c r="J15" s="19"/>
      <c r="K15" s="10">
        <f>SUM(K11:K14)</f>
        <v>0</v>
      </c>
      <c r="L15" s="10">
        <f>SUM(L11:L14)</f>
        <v>0</v>
      </c>
    </row>
    <row r="16" spans="1:14" s="15" customFormat="1" x14ac:dyDescent="0.35"/>
    <row r="17" spans="1:12" s="15" customFormat="1" x14ac:dyDescent="0.35">
      <c r="A17" s="26" t="s">
        <v>42</v>
      </c>
      <c r="B17" s="26"/>
      <c r="G17" s="16" t="s">
        <v>4</v>
      </c>
      <c r="I17" s="12">
        <v>0.217</v>
      </c>
      <c r="J17" s="12">
        <v>0.217</v>
      </c>
    </row>
    <row r="18" spans="1:12" s="15" customFormat="1" ht="38.25" x14ac:dyDescent="0.35">
      <c r="E18" s="1"/>
      <c r="F18" s="3" t="s">
        <v>43</v>
      </c>
      <c r="G18" s="3" t="s">
        <v>40</v>
      </c>
      <c r="I18" s="3" t="s">
        <v>43</v>
      </c>
      <c r="J18" s="3" t="s">
        <v>40</v>
      </c>
    </row>
    <row r="19" spans="1:12" s="15" customFormat="1" ht="16.5" x14ac:dyDescent="0.85">
      <c r="A19" s="21" t="s">
        <v>32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10</v>
      </c>
      <c r="H19" s="4" t="s">
        <v>11</v>
      </c>
      <c r="I19" s="4" t="s">
        <v>12</v>
      </c>
      <c r="J19" s="4" t="s">
        <v>12</v>
      </c>
      <c r="K19" s="4" t="s">
        <v>13</v>
      </c>
      <c r="L19" s="4" t="s">
        <v>14</v>
      </c>
    </row>
    <row r="20" spans="1:12" s="15" customFormat="1" x14ac:dyDescent="0.35">
      <c r="B20" s="15" t="s">
        <v>15</v>
      </c>
      <c r="C20" s="17"/>
      <c r="D20" s="22">
        <f>C20*12</f>
        <v>0</v>
      </c>
      <c r="E20" s="18"/>
      <c r="F20" s="18">
        <f>E20*C20/12*11</f>
        <v>0</v>
      </c>
      <c r="G20" s="18">
        <f>E20*C20/12*1*1.03</f>
        <v>0</v>
      </c>
      <c r="H20" s="18">
        <f>ROUND(SUM(F20:G20),0)</f>
        <v>0</v>
      </c>
      <c r="I20" s="18">
        <f>F20*$I$17</f>
        <v>0</v>
      </c>
      <c r="J20" s="18">
        <f>G20*$J$17</f>
        <v>0</v>
      </c>
      <c r="K20" s="18">
        <f>ROUND(SUM(I20:J20),0)</f>
        <v>0</v>
      </c>
      <c r="L20" s="18">
        <f>ROUND(K20+H20,0)</f>
        <v>0</v>
      </c>
    </row>
    <row r="21" spans="1:12" s="15" customFormat="1" x14ac:dyDescent="0.35">
      <c r="C21" s="17"/>
      <c r="D21" s="22">
        <f>C21*12</f>
        <v>0</v>
      </c>
      <c r="E21" s="18"/>
      <c r="F21" s="18">
        <f t="shared" ref="F21:F22" si="6">E21*C21/12*11</f>
        <v>0</v>
      </c>
      <c r="G21" s="18">
        <f t="shared" ref="G21:G22" si="7">E21*C21/12*1*1.03</f>
        <v>0</v>
      </c>
      <c r="H21" s="18">
        <f t="shared" ref="H21:H22" si="8">ROUND(SUM(F21:G21),0)</f>
        <v>0</v>
      </c>
      <c r="I21" s="18">
        <f t="shared" ref="I21:I22" si="9">F21*$I$17</f>
        <v>0</v>
      </c>
      <c r="J21" s="18">
        <f t="shared" ref="J21:J22" si="10">G21*$J$17</f>
        <v>0</v>
      </c>
      <c r="K21" s="18">
        <f t="shared" ref="K21:K22" si="11">ROUND(SUM(I21:J21),0)</f>
        <v>0</v>
      </c>
      <c r="L21" s="18">
        <f t="shared" ref="L21:L22" si="12">ROUND(K21+H21,0)</f>
        <v>0</v>
      </c>
    </row>
    <row r="22" spans="1:12" s="15" customFormat="1" x14ac:dyDescent="0.35">
      <c r="C22" s="17"/>
      <c r="D22" s="22">
        <f>C26*12</f>
        <v>0</v>
      </c>
      <c r="E22" s="18"/>
      <c r="F22" s="18">
        <f t="shared" si="6"/>
        <v>0</v>
      </c>
      <c r="G22" s="18">
        <f t="shared" si="7"/>
        <v>0</v>
      </c>
      <c r="H22" s="18">
        <f t="shared" si="8"/>
        <v>0</v>
      </c>
      <c r="I22" s="18">
        <f t="shared" si="9"/>
        <v>0</v>
      </c>
      <c r="J22" s="18">
        <f t="shared" si="10"/>
        <v>0</v>
      </c>
      <c r="K22" s="18">
        <f t="shared" si="11"/>
        <v>0</v>
      </c>
      <c r="L22" s="18">
        <f t="shared" si="12"/>
        <v>0</v>
      </c>
    </row>
    <row r="23" spans="1:12" s="15" customFormat="1" ht="15" x14ac:dyDescent="0.65">
      <c r="C23" s="17"/>
      <c r="D23" s="22">
        <f>C27*12</f>
        <v>0</v>
      </c>
      <c r="E23" s="18"/>
      <c r="F23" s="18">
        <f>E26*C26/12*11</f>
        <v>0</v>
      </c>
      <c r="G23" s="18">
        <f>E26*C26/12*1*1.03</f>
        <v>0</v>
      </c>
      <c r="H23" s="7">
        <f>ROUND(SUM(F26:G26),0)</f>
        <v>0</v>
      </c>
      <c r="I23" s="18">
        <f>F26*$I$17</f>
        <v>0</v>
      </c>
      <c r="J23" s="18">
        <f>G26*$J$17</f>
        <v>0</v>
      </c>
      <c r="K23" s="7">
        <f>ROUND(SUM(I26:J26),0)</f>
        <v>0</v>
      </c>
      <c r="L23" s="7">
        <f>ROUND(K26+H26,0)</f>
        <v>0</v>
      </c>
    </row>
    <row r="24" spans="1:12" s="15" customFormat="1" ht="13.15" x14ac:dyDescent="0.4">
      <c r="A24" s="2" t="s">
        <v>16</v>
      </c>
      <c r="E24" s="19"/>
      <c r="F24" s="19"/>
      <c r="G24" s="19"/>
      <c r="H24" s="10">
        <f>SUM(H20:H23)</f>
        <v>0</v>
      </c>
      <c r="I24" s="19">
        <f>SUM(I18:I23)</f>
        <v>0</v>
      </c>
      <c r="J24" s="19"/>
      <c r="K24" s="10">
        <f>SUM(K20:K23)</f>
        <v>0</v>
      </c>
      <c r="L24" s="10">
        <f>SUM(L20:L23)</f>
        <v>0</v>
      </c>
    </row>
    <row r="25" spans="1:12" s="15" customFormat="1" x14ac:dyDescent="0.35"/>
    <row r="26" spans="1:12" s="15" customFormat="1" ht="13.15" x14ac:dyDescent="0.4">
      <c r="A26" s="2" t="s">
        <v>33</v>
      </c>
      <c r="L26" s="2">
        <f>SUM(L15,L24)</f>
        <v>0</v>
      </c>
    </row>
    <row r="27" spans="1:12" s="15" customFormat="1" x14ac:dyDescent="0.35"/>
    <row r="28" spans="1:12" s="15" customFormat="1" x14ac:dyDescent="0.35"/>
    <row r="29" spans="1:12" s="15" customFormat="1" x14ac:dyDescent="0.35"/>
    <row r="30" spans="1:12" s="15" customFormat="1" x14ac:dyDescent="0.35"/>
    <row r="31" spans="1:12" s="15" customFormat="1" x14ac:dyDescent="0.35"/>
    <row r="32" spans="1:12" s="15" customFormat="1" x14ac:dyDescent="0.35"/>
    <row r="33" spans="1:12" s="15" customFormat="1" ht="16.5" x14ac:dyDescent="0.85">
      <c r="A33" s="4" t="s">
        <v>17</v>
      </c>
    </row>
    <row r="34" spans="1:12" s="15" customFormat="1" x14ac:dyDescent="0.35">
      <c r="A34" s="15" t="s">
        <v>18</v>
      </c>
      <c r="L34" s="19">
        <v>0</v>
      </c>
    </row>
    <row r="35" spans="1:12" s="15" customFormat="1" x14ac:dyDescent="0.35">
      <c r="A35" s="15" t="s">
        <v>19</v>
      </c>
      <c r="L35" s="19">
        <v>0</v>
      </c>
    </row>
    <row r="36" spans="1:12" s="15" customFormat="1" x14ac:dyDescent="0.35">
      <c r="A36" s="15" t="s">
        <v>20</v>
      </c>
      <c r="L36" s="19">
        <v>0</v>
      </c>
    </row>
    <row r="37" spans="1:12" x14ac:dyDescent="0.35">
      <c r="A37" s="27" t="s">
        <v>21</v>
      </c>
      <c r="B37" s="27"/>
      <c r="C37" s="15"/>
      <c r="D37" s="15"/>
      <c r="E37" s="15"/>
      <c r="F37" s="15"/>
      <c r="G37" s="15"/>
      <c r="H37" s="15"/>
      <c r="I37" s="15"/>
      <c r="J37" s="15"/>
      <c r="K37" s="15"/>
      <c r="L37" s="19">
        <v>0</v>
      </c>
    </row>
    <row r="38" spans="1:12" x14ac:dyDescent="0.35">
      <c r="A38" s="27" t="s">
        <v>22</v>
      </c>
      <c r="B38" s="27"/>
      <c r="C38" s="15"/>
      <c r="D38" s="15"/>
      <c r="E38" s="15"/>
      <c r="F38" s="15"/>
      <c r="G38" s="15"/>
      <c r="H38" s="15"/>
      <c r="I38" s="15"/>
      <c r="J38" s="15"/>
      <c r="K38" s="15"/>
      <c r="L38" s="19">
        <v>0</v>
      </c>
    </row>
    <row r="39" spans="1:12" ht="15" x14ac:dyDescent="0.65">
      <c r="A39" s="15" t="s">
        <v>23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9">
        <v>0</v>
      </c>
    </row>
    <row r="40" spans="1:12" ht="13.15" x14ac:dyDescent="0.4">
      <c r="A40" s="2" t="s">
        <v>16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0">
        <f>ROUND(SUM(L34:L39),0)</f>
        <v>0</v>
      </c>
    </row>
    <row r="41" spans="1:12" x14ac:dyDescent="0.3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9"/>
    </row>
    <row r="42" spans="1:12" x14ac:dyDescent="0.3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9"/>
    </row>
    <row r="43" spans="1:12" ht="13.15" x14ac:dyDescent="0.4">
      <c r="A43" s="2" t="s">
        <v>28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0">
        <f>ROUND(SUM(L27,L40),0)</f>
        <v>0</v>
      </c>
    </row>
    <row r="44" spans="1:12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6" spans="1:12" ht="13.15" x14ac:dyDescent="0.4">
      <c r="A46" s="20" t="s">
        <v>29</v>
      </c>
    </row>
  </sheetData>
  <mergeCells count="4">
    <mergeCell ref="A38:B38"/>
    <mergeCell ref="A8:B8"/>
    <mergeCell ref="A17:B17"/>
    <mergeCell ref="A37:B37"/>
  </mergeCells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tabSelected="1" zoomScaleNormal="100" workbookViewId="0">
      <selection activeCell="F21" sqref="F21"/>
    </sheetView>
  </sheetViews>
  <sheetFormatPr defaultColWidth="9.1328125" defaultRowHeight="12.75" x14ac:dyDescent="0.35"/>
  <cols>
    <col min="1" max="1" width="25.3984375" style="20" customWidth="1"/>
    <col min="2" max="2" width="21.59765625" style="20" bestFit="1" customWidth="1"/>
    <col min="3" max="3" width="9.3984375" style="20" bestFit="1" customWidth="1"/>
    <col min="4" max="4" width="8.59765625" style="20" bestFit="1" customWidth="1"/>
    <col min="5" max="5" width="12.265625" style="20" bestFit="1" customWidth="1"/>
    <col min="6" max="6" width="9" style="20" bestFit="1" customWidth="1"/>
    <col min="7" max="7" width="9.86328125" style="20" bestFit="1" customWidth="1"/>
    <col min="8" max="8" width="9" style="20" customWidth="1"/>
    <col min="9" max="9" width="6.86328125" style="20" bestFit="1" customWidth="1"/>
    <col min="10" max="16384" width="9.1328125" style="20"/>
  </cols>
  <sheetData>
    <row r="1" spans="1:9" s="15" customFormat="1" ht="13.15" x14ac:dyDescent="0.4">
      <c r="A1" s="2" t="s">
        <v>41</v>
      </c>
    </row>
    <row r="2" spans="1:9" s="15" customFormat="1" ht="13.15" x14ac:dyDescent="0.4">
      <c r="A2" s="2" t="s">
        <v>34</v>
      </c>
    </row>
    <row r="3" spans="1:9" s="15" customFormat="1" x14ac:dyDescent="0.35"/>
    <row r="4" spans="1:9" s="15" customFormat="1" ht="13.15" x14ac:dyDescent="0.4">
      <c r="A4" s="2" t="s">
        <v>1</v>
      </c>
    </row>
    <row r="5" spans="1:9" s="15" customFormat="1" ht="13.15" x14ac:dyDescent="0.4">
      <c r="A5" s="2" t="s">
        <v>2</v>
      </c>
    </row>
    <row r="6" spans="1:9" s="15" customFormat="1" ht="13.15" x14ac:dyDescent="0.4">
      <c r="A6" s="2" t="s">
        <v>3</v>
      </c>
    </row>
    <row r="7" spans="1:9" s="15" customFormat="1" x14ac:dyDescent="0.35"/>
    <row r="8" spans="1:9" s="15" customFormat="1" ht="25.5" x14ac:dyDescent="0.35">
      <c r="A8" s="26" t="s">
        <v>42</v>
      </c>
      <c r="B8" s="26"/>
      <c r="G8" s="11" t="s">
        <v>46</v>
      </c>
      <c r="H8" s="11" t="s">
        <v>35</v>
      </c>
    </row>
    <row r="9" spans="1:9" s="15" customFormat="1" x14ac:dyDescent="0.35">
      <c r="E9" s="1"/>
      <c r="F9" s="3"/>
      <c r="G9" s="12">
        <v>0.33400000000000002</v>
      </c>
      <c r="H9" s="13">
        <v>1596</v>
      </c>
    </row>
    <row r="10" spans="1:9" s="4" customFormat="1" ht="16.5" x14ac:dyDescent="0.85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12</v>
      </c>
      <c r="H10" s="4" t="s">
        <v>36</v>
      </c>
      <c r="I10" s="4" t="s">
        <v>14</v>
      </c>
    </row>
    <row r="11" spans="1:9" s="15" customFormat="1" x14ac:dyDescent="0.35">
      <c r="B11" s="15" t="s">
        <v>15</v>
      </c>
      <c r="C11" s="17"/>
      <c r="D11" s="23">
        <f>C11*12</f>
        <v>0</v>
      </c>
      <c r="E11" s="24"/>
      <c r="F11" s="18">
        <f>E11*C11</f>
        <v>0</v>
      </c>
      <c r="G11" s="18">
        <f>F11*$G$9</f>
        <v>0</v>
      </c>
      <c r="H11" s="18"/>
      <c r="I11" s="18">
        <f>ROUND(F11+G11+H11,0)</f>
        <v>0</v>
      </c>
    </row>
    <row r="12" spans="1:9" s="15" customFormat="1" x14ac:dyDescent="0.35">
      <c r="C12" s="17"/>
      <c r="D12" s="23">
        <f>C12*12</f>
        <v>0</v>
      </c>
      <c r="E12" s="24"/>
      <c r="F12" s="18">
        <f>E12*C12</f>
        <v>0</v>
      </c>
      <c r="G12" s="18">
        <f>F12*$G$9</f>
        <v>0</v>
      </c>
      <c r="H12" s="18"/>
      <c r="I12" s="18">
        <f t="shared" ref="I12:I13" si="0">ROUND(F12+G12+H12,0)</f>
        <v>0</v>
      </c>
    </row>
    <row r="13" spans="1:9" s="15" customFormat="1" x14ac:dyDescent="0.35">
      <c r="C13" s="17"/>
      <c r="D13" s="23">
        <f>C13*12</f>
        <v>0</v>
      </c>
      <c r="E13" s="24"/>
      <c r="F13" s="18">
        <f>E13*C13</f>
        <v>0</v>
      </c>
      <c r="G13" s="18">
        <f>F13*$G$9</f>
        <v>0</v>
      </c>
      <c r="H13" s="18"/>
      <c r="I13" s="18">
        <f t="shared" si="0"/>
        <v>0</v>
      </c>
    </row>
    <row r="14" spans="1:9" s="15" customFormat="1" ht="40.5" x14ac:dyDescent="0.65">
      <c r="B14" s="14" t="s">
        <v>47</v>
      </c>
      <c r="C14" s="17"/>
      <c r="D14" s="23">
        <f t="shared" ref="D14" si="1">C14*12</f>
        <v>0</v>
      </c>
      <c r="E14" s="24"/>
      <c r="F14" s="7">
        <f>E14*C14</f>
        <v>0</v>
      </c>
      <c r="G14" s="7">
        <f>F14*7.3%</f>
        <v>0</v>
      </c>
      <c r="H14" s="7">
        <f>$H$9*D14</f>
        <v>0</v>
      </c>
      <c r="I14" s="7">
        <f>ROUND(F14+G14+H14,0)</f>
        <v>0</v>
      </c>
    </row>
    <row r="15" spans="1:9" s="15" customFormat="1" ht="13.15" x14ac:dyDescent="0.4">
      <c r="A15" s="2" t="s">
        <v>16</v>
      </c>
      <c r="F15" s="8">
        <f>SUM(F11:F14)</f>
        <v>0</v>
      </c>
      <c r="G15" s="8">
        <f>SUM(G11:G14)</f>
        <v>0</v>
      </c>
      <c r="H15" s="8">
        <f>SUM(H11:H14)</f>
        <v>0</v>
      </c>
      <c r="I15" s="8">
        <f>SUM(I11:I14)</f>
        <v>0</v>
      </c>
    </row>
    <row r="16" spans="1:9" s="15" customFormat="1" x14ac:dyDescent="0.35"/>
    <row r="17" spans="1:9" s="15" customFormat="1" ht="16.5" x14ac:dyDescent="0.85">
      <c r="A17" s="4" t="s">
        <v>17</v>
      </c>
    </row>
    <row r="18" spans="1:9" s="15" customFormat="1" x14ac:dyDescent="0.35">
      <c r="A18" s="15" t="s">
        <v>18</v>
      </c>
      <c r="I18" s="19">
        <v>0</v>
      </c>
    </row>
    <row r="19" spans="1:9" s="15" customFormat="1" x14ac:dyDescent="0.35">
      <c r="A19" s="15" t="s">
        <v>19</v>
      </c>
      <c r="I19" s="19">
        <v>0</v>
      </c>
    </row>
    <row r="20" spans="1:9" s="15" customFormat="1" x14ac:dyDescent="0.35">
      <c r="A20" s="15" t="s">
        <v>20</v>
      </c>
      <c r="I20" s="19">
        <v>0</v>
      </c>
    </row>
    <row r="21" spans="1:9" s="15" customFormat="1" x14ac:dyDescent="0.35">
      <c r="A21" s="27" t="s">
        <v>21</v>
      </c>
      <c r="B21" s="27"/>
      <c r="I21" s="19">
        <v>0</v>
      </c>
    </row>
    <row r="22" spans="1:9" s="15" customFormat="1" x14ac:dyDescent="0.35">
      <c r="A22" s="27" t="s">
        <v>22</v>
      </c>
      <c r="B22" s="27"/>
      <c r="I22" s="19">
        <v>0</v>
      </c>
    </row>
    <row r="23" spans="1:9" s="15" customFormat="1" ht="15" x14ac:dyDescent="0.65">
      <c r="A23" s="15" t="s">
        <v>23</v>
      </c>
      <c r="I23" s="9">
        <v>0</v>
      </c>
    </row>
    <row r="24" spans="1:9" s="15" customFormat="1" ht="13.15" x14ac:dyDescent="0.4">
      <c r="A24" s="2" t="s">
        <v>16</v>
      </c>
      <c r="I24" s="10">
        <f>SUM(I18:I23)</f>
        <v>0</v>
      </c>
    </row>
    <row r="25" spans="1:9" s="15" customFormat="1" x14ac:dyDescent="0.35">
      <c r="I25" s="19"/>
    </row>
    <row r="26" spans="1:9" s="15" customFormat="1" x14ac:dyDescent="0.35">
      <c r="I26" s="19"/>
    </row>
    <row r="27" spans="1:9" s="15" customFormat="1" ht="13.15" x14ac:dyDescent="0.4">
      <c r="A27" s="2" t="s">
        <v>28</v>
      </c>
      <c r="I27" s="10">
        <f>ROUND(SUM(I15,I24),0)</f>
        <v>0</v>
      </c>
    </row>
    <row r="28" spans="1:9" s="15" customFormat="1" x14ac:dyDescent="0.35"/>
    <row r="30" spans="1:9" ht="13.15" x14ac:dyDescent="0.4">
      <c r="A30" s="20" t="s">
        <v>29</v>
      </c>
    </row>
  </sheetData>
  <mergeCells count="3">
    <mergeCell ref="A8:B8"/>
    <mergeCell ref="A21:B21"/>
    <mergeCell ref="A22:B2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zoomScaleNormal="100" workbookViewId="0">
      <selection activeCell="J29" sqref="J29"/>
    </sheetView>
  </sheetViews>
  <sheetFormatPr defaultColWidth="9.265625" defaultRowHeight="12.75" x14ac:dyDescent="0.35"/>
  <cols>
    <col min="1" max="1" width="25" style="20" customWidth="1"/>
    <col min="2" max="2" width="21.59765625" style="20" bestFit="1" customWidth="1"/>
    <col min="3" max="3" width="9.3984375" style="20" bestFit="1" customWidth="1"/>
    <col min="4" max="4" width="8.59765625" style="20" bestFit="1" customWidth="1"/>
    <col min="5" max="5" width="12.265625" style="20" bestFit="1" customWidth="1"/>
    <col min="6" max="7" width="9.59765625" style="20" bestFit="1" customWidth="1"/>
    <col min="8" max="8" width="12.59765625" style="20" bestFit="1" customWidth="1"/>
    <col min="9" max="10" width="9.59765625" style="20" bestFit="1" customWidth="1"/>
    <col min="11" max="11" width="12.86328125" style="20" bestFit="1" customWidth="1"/>
    <col min="12" max="12" width="6.86328125" style="20" bestFit="1" customWidth="1"/>
    <col min="13" max="16384" width="9.265625" style="20"/>
  </cols>
  <sheetData>
    <row r="1" spans="1:12" s="15" customFormat="1" ht="13.15" x14ac:dyDescent="0.4">
      <c r="A1" s="2" t="s">
        <v>41</v>
      </c>
    </row>
    <row r="2" spans="1:12" s="15" customFormat="1" ht="13.15" x14ac:dyDescent="0.4">
      <c r="A2" s="2" t="s">
        <v>37</v>
      </c>
    </row>
    <row r="3" spans="1:12" s="15" customFormat="1" x14ac:dyDescent="0.35"/>
    <row r="4" spans="1:12" s="15" customFormat="1" ht="13.15" x14ac:dyDescent="0.4">
      <c r="A4" s="2" t="s">
        <v>1</v>
      </c>
    </row>
    <row r="5" spans="1:12" s="15" customFormat="1" ht="13.15" x14ac:dyDescent="0.4">
      <c r="A5" s="2" t="s">
        <v>2</v>
      </c>
    </row>
    <row r="6" spans="1:12" s="15" customFormat="1" ht="13.15" x14ac:dyDescent="0.4">
      <c r="A6" s="2" t="s">
        <v>3</v>
      </c>
    </row>
    <row r="7" spans="1:12" s="15" customFormat="1" x14ac:dyDescent="0.35"/>
    <row r="8" spans="1:12" s="15" customFormat="1" x14ac:dyDescent="0.35">
      <c r="A8" s="26" t="s">
        <v>42</v>
      </c>
      <c r="B8" s="26"/>
      <c r="G8" s="16" t="s">
        <v>4</v>
      </c>
      <c r="I8" s="12">
        <v>0.315</v>
      </c>
      <c r="J8" s="12">
        <v>0.315</v>
      </c>
    </row>
    <row r="9" spans="1:12" s="15" customFormat="1" ht="45" customHeight="1" x14ac:dyDescent="0.35">
      <c r="E9" s="1"/>
      <c r="F9" s="3" t="s">
        <v>45</v>
      </c>
      <c r="G9" s="3" t="s">
        <v>39</v>
      </c>
      <c r="I9" s="3" t="s">
        <v>45</v>
      </c>
      <c r="J9" s="3" t="s">
        <v>39</v>
      </c>
    </row>
    <row r="10" spans="1:12" s="4" customFormat="1" ht="16.5" x14ac:dyDescent="0.85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10</v>
      </c>
      <c r="H10" s="4" t="s">
        <v>11</v>
      </c>
      <c r="I10" s="4" t="s">
        <v>12</v>
      </c>
      <c r="J10" s="4" t="s">
        <v>12</v>
      </c>
      <c r="K10" s="4" t="s">
        <v>13</v>
      </c>
      <c r="L10" s="4" t="s">
        <v>14</v>
      </c>
    </row>
    <row r="11" spans="1:12" s="15" customFormat="1" x14ac:dyDescent="0.35">
      <c r="B11" s="15" t="s">
        <v>15</v>
      </c>
      <c r="C11" s="17"/>
      <c r="D11" s="15">
        <f>C11*12</f>
        <v>0</v>
      </c>
      <c r="E11" s="19"/>
      <c r="F11" s="19">
        <f>E11*C11/12*3</f>
        <v>0</v>
      </c>
      <c r="G11" s="19">
        <f>E11*C11/12*9*1.03</f>
        <v>0</v>
      </c>
      <c r="H11" s="19">
        <f>ROUND(SUM(F11:G11),0)</f>
        <v>0</v>
      </c>
      <c r="I11" s="19">
        <f>F11*$I$8</f>
        <v>0</v>
      </c>
      <c r="J11" s="19">
        <f>G11*$J$8</f>
        <v>0</v>
      </c>
      <c r="K11" s="19">
        <f>ROUND(SUM(I11:J11),0)</f>
        <v>0</v>
      </c>
      <c r="L11" s="19">
        <f>ROUND(K11+H11,0)</f>
        <v>0</v>
      </c>
    </row>
    <row r="12" spans="1:12" s="15" customFormat="1" x14ac:dyDescent="0.35">
      <c r="C12" s="17"/>
      <c r="D12" s="15">
        <f>C12*12</f>
        <v>0</v>
      </c>
      <c r="E12" s="19"/>
      <c r="F12" s="19">
        <f>E12*C12/12*3</f>
        <v>0</v>
      </c>
      <c r="G12" s="19">
        <f>E12*C12/12*9*1.03</f>
        <v>0</v>
      </c>
      <c r="H12" s="19">
        <f>ROUND(SUM(F12:G12),0)</f>
        <v>0</v>
      </c>
      <c r="I12" s="19">
        <f>F12*$I$8</f>
        <v>0</v>
      </c>
      <c r="J12" s="19">
        <f>G12*$J$8</f>
        <v>0</v>
      </c>
      <c r="K12" s="19">
        <f>ROUND(SUM(I12:J12),0)</f>
        <v>0</v>
      </c>
      <c r="L12" s="19">
        <f>ROUND(K12+H12,0)</f>
        <v>0</v>
      </c>
    </row>
    <row r="13" spans="1:12" s="15" customFormat="1" x14ac:dyDescent="0.35">
      <c r="C13" s="17"/>
      <c r="D13" s="15">
        <f>C13*12</f>
        <v>0</v>
      </c>
      <c r="E13" s="19"/>
      <c r="F13" s="19">
        <f>E13*C13/12*3</f>
        <v>0</v>
      </c>
      <c r="G13" s="19">
        <f>E13*C13/12*9*1.03</f>
        <v>0</v>
      </c>
      <c r="H13" s="19">
        <f>ROUND(SUM(F13:G13),0)</f>
        <v>0</v>
      </c>
      <c r="I13" s="19">
        <f>F13*$I$8</f>
        <v>0</v>
      </c>
      <c r="J13" s="19">
        <f>G13*$J$8</f>
        <v>0</v>
      </c>
      <c r="K13" s="19">
        <f>ROUND(SUM(I13:J13),0)</f>
        <v>0</v>
      </c>
      <c r="L13" s="19">
        <f>ROUND(K13+H13,0)</f>
        <v>0</v>
      </c>
    </row>
    <row r="14" spans="1:12" s="15" customFormat="1" ht="15" x14ac:dyDescent="0.65">
      <c r="C14" s="17"/>
      <c r="D14" s="15">
        <f>C14*12</f>
        <v>0</v>
      </c>
      <c r="E14" s="19"/>
      <c r="F14" s="19">
        <f>E14*C14/12*3</f>
        <v>0</v>
      </c>
      <c r="G14" s="19">
        <f>E14*C14/12*9*1.03</f>
        <v>0</v>
      </c>
      <c r="H14" s="9">
        <f>ROUND(SUM(F14:G14),0)</f>
        <v>0</v>
      </c>
      <c r="I14" s="19">
        <f>F14*$I$8</f>
        <v>0</v>
      </c>
      <c r="J14" s="19">
        <f>G14*$J$8</f>
        <v>0</v>
      </c>
      <c r="K14" s="9">
        <f>ROUND(SUM(I14:J14),0)</f>
        <v>0</v>
      </c>
      <c r="L14" s="9">
        <f>ROUND(K14+H14,0)</f>
        <v>0</v>
      </c>
    </row>
    <row r="15" spans="1:12" s="15" customFormat="1" ht="13.15" x14ac:dyDescent="0.4">
      <c r="A15" s="2" t="s">
        <v>16</v>
      </c>
      <c r="E15" s="19"/>
      <c r="F15" s="19"/>
      <c r="G15" s="19"/>
      <c r="H15" s="10">
        <f>SUM(H11:H14)</f>
        <v>0</v>
      </c>
      <c r="I15" s="19"/>
      <c r="J15" s="19"/>
      <c r="K15" s="10">
        <f>SUM(K11:K14)</f>
        <v>0</v>
      </c>
      <c r="L15" s="10">
        <f>SUM(L11:L14)</f>
        <v>0</v>
      </c>
    </row>
    <row r="16" spans="1:12" s="15" customFormat="1" x14ac:dyDescent="0.35"/>
    <row r="17" spans="1:12" s="15" customFormat="1" x14ac:dyDescent="0.35"/>
    <row r="18" spans="1:12" s="15" customFormat="1" ht="16.5" x14ac:dyDescent="0.85">
      <c r="A18" s="4" t="s">
        <v>17</v>
      </c>
    </row>
    <row r="19" spans="1:12" s="15" customFormat="1" x14ac:dyDescent="0.35">
      <c r="A19" s="15" t="s">
        <v>18</v>
      </c>
      <c r="L19" s="19"/>
    </row>
    <row r="20" spans="1:12" s="15" customFormat="1" x14ac:dyDescent="0.35">
      <c r="A20" s="15" t="s">
        <v>19</v>
      </c>
      <c r="L20" s="19"/>
    </row>
    <row r="21" spans="1:12" s="15" customFormat="1" x14ac:dyDescent="0.35">
      <c r="A21" s="15" t="s">
        <v>20</v>
      </c>
      <c r="L21" s="19"/>
    </row>
    <row r="22" spans="1:12" s="15" customFormat="1" x14ac:dyDescent="0.35">
      <c r="A22" s="27" t="s">
        <v>21</v>
      </c>
      <c r="B22" s="27"/>
      <c r="L22" s="19"/>
    </row>
    <row r="23" spans="1:12" s="15" customFormat="1" x14ac:dyDescent="0.35">
      <c r="A23" s="27" t="s">
        <v>22</v>
      </c>
      <c r="B23" s="27"/>
      <c r="L23" s="19"/>
    </row>
    <row r="24" spans="1:12" s="15" customFormat="1" ht="15" x14ac:dyDescent="0.65">
      <c r="A24" s="15" t="s">
        <v>23</v>
      </c>
      <c r="I24" s="15">
        <f>SUM(I18:I23)</f>
        <v>0</v>
      </c>
      <c r="L24" s="9"/>
    </row>
    <row r="25" spans="1:12" s="15" customFormat="1" ht="13.15" x14ac:dyDescent="0.4">
      <c r="A25" s="2" t="s">
        <v>16</v>
      </c>
      <c r="L25" s="10">
        <f>ROUND(SUM(L19:L24),0)</f>
        <v>0</v>
      </c>
    </row>
    <row r="26" spans="1:12" s="15" customFormat="1" x14ac:dyDescent="0.35">
      <c r="L26" s="19"/>
    </row>
    <row r="27" spans="1:12" s="15" customFormat="1" x14ac:dyDescent="0.35">
      <c r="L27" s="19"/>
    </row>
    <row r="28" spans="1:12" s="15" customFormat="1" ht="13.15" x14ac:dyDescent="0.4">
      <c r="A28" s="2" t="s">
        <v>28</v>
      </c>
      <c r="L28" s="10">
        <f>ROUND(SUM(L15,L27),0)</f>
        <v>0</v>
      </c>
    </row>
    <row r="31" spans="1:12" ht="13.15" x14ac:dyDescent="0.4">
      <c r="A31" s="20" t="s">
        <v>29</v>
      </c>
    </row>
  </sheetData>
  <mergeCells count="3">
    <mergeCell ref="A8:B8"/>
    <mergeCell ref="A22:B22"/>
    <mergeCell ref="A23:B23"/>
  </mergeCells>
  <pageMargins left="0.7" right="0.7" top="0.75" bottom="0.75" header="0.3" footer="0.3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5C9F1B9C7724387FD8ACCA2844C71" ma:contentTypeVersion="19" ma:contentTypeDescription="Create a new document." ma:contentTypeScope="" ma:versionID="5ffb810642d4d4f4237a1c9bf38d234a">
  <xsd:schema xmlns:xsd="http://www.w3.org/2001/XMLSchema" xmlns:xs="http://www.w3.org/2001/XMLSchema" xmlns:p="http://schemas.microsoft.com/office/2006/metadata/properties" xmlns:ns2="8420ee14-ecd2-4450-96d7-5e402d222d82" xmlns:ns3="088a615d-93b3-4585-befa-6f7c43af0c8a" targetNamespace="http://schemas.microsoft.com/office/2006/metadata/properties" ma:root="true" ma:fieldsID="b809555af62de74d84af8ea28ab07623" ns2:_="" ns3:_="">
    <xsd:import namespace="8420ee14-ecd2-4450-96d7-5e402d222d82"/>
    <xsd:import namespace="088a615d-93b3-4585-befa-6f7c43af0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0ee14-ecd2-4450-96d7-5e402d222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2fa3da-db31-45ba-92de-38f16e295a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a615d-93b3-4585-befa-6f7c43af0c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a1573f-5556-496e-9d4b-f4196c6498c6}" ma:internalName="TaxCatchAll" ma:showField="CatchAllData" ma:web="088a615d-93b3-4585-befa-6f7c43af0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a615d-93b3-4585-befa-6f7c43af0c8a" xsi:nil="true"/>
    <lcf76f155ced4ddcb4097134ff3c332f xmlns="8420ee14-ecd2-4450-96d7-5e402d222d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D86BEE-C36D-4458-B2B8-547E4D6109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263F72-CC18-4F42-8BAC-6FECB8534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0ee14-ecd2-4450-96d7-5e402d222d82"/>
    <ds:schemaRef ds:uri="088a615d-93b3-4585-befa-6f7c43af0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5F4EEC-4962-4656-98D6-98D878C2411A}">
  <ds:schemaRefs>
    <ds:schemaRef ds:uri="http://schemas.microsoft.com/office/2006/metadata/properties"/>
    <ds:schemaRef ds:uri="http://schemas.microsoft.com/office/infopath/2007/PartnerControls"/>
    <ds:schemaRef ds:uri="088a615d-93b3-4585-befa-6f7c43af0c8a"/>
    <ds:schemaRef ds:uri="8420ee14-ecd2-4450-96d7-5e402d222d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CHOA Prime</vt:lpstr>
      <vt:lpstr>Emory Consortium</vt:lpstr>
      <vt:lpstr>GT Consortium</vt:lpstr>
      <vt:lpstr>Consortium #3</vt:lpstr>
    </vt:vector>
  </TitlesOfParts>
  <Manager/>
  <Company>Emory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Amelia Randall</dc:creator>
  <cp:keywords/>
  <dc:description/>
  <cp:lastModifiedBy>Fulgham, Shantisa Spencer</cp:lastModifiedBy>
  <cp:revision/>
  <dcterms:created xsi:type="dcterms:W3CDTF">2011-10-03T14:50:52Z</dcterms:created>
  <dcterms:modified xsi:type="dcterms:W3CDTF">2026-03-31T16:44:38Z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0x01010087A5C9F1B9C7724387FD8ACCA2844C71</vt:lpwstr>
  </property>
  <property fmtid="{D5CDD505-2E9C-101B-9397-08002B2CF9AE}" pid="3" name="MediaServiceImageTags">
    <vt:lpwstr/>
  </property>
</Properties>
</file>